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1" i="1"/>
  <c r="J42" i="1"/>
  <c r="J43" i="1"/>
  <c r="J44" i="1"/>
  <c r="J45" i="1"/>
  <c r="J46" i="1"/>
  <c r="J40" i="1"/>
  <c r="J34" i="1"/>
  <c r="J35" i="1"/>
  <c r="J36" i="1"/>
  <c r="J37" i="1"/>
  <c r="J38" i="1"/>
  <c r="J33" i="1"/>
  <c r="J27" i="1"/>
  <c r="J28" i="1"/>
  <c r="J29" i="1"/>
  <c r="J30" i="1"/>
  <c r="J31" i="1"/>
  <c r="J26" i="1"/>
  <c r="J22" i="1"/>
  <c r="J23" i="1"/>
  <c r="J24" i="1"/>
  <c r="J21" i="1"/>
  <c r="J17" i="1"/>
  <c r="J18" i="1"/>
  <c r="J19" i="1"/>
  <c r="J16" i="1"/>
  <c r="J10" i="1"/>
  <c r="J11" i="1"/>
  <c r="J12" i="1"/>
  <c r="J13" i="1"/>
  <c r="J14" i="1"/>
  <c r="J6" i="1"/>
  <c r="J7" i="1"/>
  <c r="H49" i="1"/>
  <c r="I49" i="1"/>
  <c r="H48" i="1"/>
  <c r="I48" i="1" s="1"/>
  <c r="G50" i="1" s="1"/>
  <c r="M49" i="1" s="1"/>
  <c r="L49" i="1" s="1"/>
  <c r="K49" i="1" s="1"/>
  <c r="H41" i="1"/>
  <c r="I41" i="1"/>
  <c r="H42" i="1"/>
  <c r="I42" i="1"/>
  <c r="H43" i="1"/>
  <c r="I43" i="1"/>
  <c r="H44" i="1"/>
  <c r="I44" i="1"/>
  <c r="H45" i="1"/>
  <c r="I45" i="1"/>
  <c r="H46" i="1"/>
  <c r="I46" i="1"/>
  <c r="H40" i="1"/>
  <c r="I40" i="1" s="1"/>
  <c r="H34" i="1"/>
  <c r="I34" i="1" s="1"/>
  <c r="H35" i="1"/>
  <c r="I35" i="1" s="1"/>
  <c r="H36" i="1"/>
  <c r="I36" i="1" s="1"/>
  <c r="H37" i="1"/>
  <c r="I37" i="1"/>
  <c r="H38" i="1"/>
  <c r="I38" i="1" s="1"/>
  <c r="H33" i="1"/>
  <c r="I33" i="1" s="1"/>
  <c r="H27" i="1"/>
  <c r="I27" i="1" s="1"/>
  <c r="H28" i="1"/>
  <c r="I28" i="1"/>
  <c r="H29" i="1"/>
  <c r="I29" i="1" s="1"/>
  <c r="H30" i="1"/>
  <c r="I30" i="1" s="1"/>
  <c r="H31" i="1"/>
  <c r="I31" i="1" s="1"/>
  <c r="H26" i="1"/>
  <c r="I26" i="1" s="1"/>
  <c r="H22" i="1"/>
  <c r="I22" i="1" s="1"/>
  <c r="H23" i="1"/>
  <c r="I23" i="1"/>
  <c r="H24" i="1"/>
  <c r="I24" i="1" s="1"/>
  <c r="I21" i="1"/>
  <c r="H21" i="1"/>
  <c r="H17" i="1"/>
  <c r="I17" i="1" s="1"/>
  <c r="H18" i="1"/>
  <c r="I18" i="1" s="1"/>
  <c r="H19" i="1"/>
  <c r="I19" i="1" s="1"/>
  <c r="H16" i="1"/>
  <c r="I16" i="1" s="1"/>
  <c r="H10" i="1"/>
  <c r="I10" i="1" s="1"/>
  <c r="H11" i="1"/>
  <c r="I11" i="1"/>
  <c r="H12" i="1"/>
  <c r="I12" i="1" s="1"/>
  <c r="H13" i="1"/>
  <c r="I13" i="1" s="1"/>
  <c r="H14" i="1"/>
  <c r="I14" i="1" s="1"/>
  <c r="H9" i="1"/>
  <c r="I9" i="1" s="1"/>
  <c r="H5" i="1"/>
  <c r="I5" i="1" s="1"/>
  <c r="H6" i="1"/>
  <c r="I6" i="1" s="1"/>
  <c r="H7" i="1"/>
  <c r="I7" i="1" s="1"/>
  <c r="H4" i="1"/>
  <c r="I4" i="1" s="1"/>
  <c r="M19" i="1"/>
  <c r="L19" i="1" s="1"/>
  <c r="K19" i="1" s="1"/>
  <c r="J48" i="1" l="1"/>
  <c r="M48" i="1" s="1"/>
  <c r="L48" i="1" s="1"/>
  <c r="K48" i="1" s="1"/>
  <c r="G32" i="1"/>
  <c r="G25" i="1"/>
  <c r="M27" i="1"/>
  <c r="L27" i="1" s="1"/>
  <c r="K27" i="1" s="1"/>
  <c r="M24" i="1"/>
  <c r="L24" i="1" s="1"/>
  <c r="K24" i="1" s="1"/>
  <c r="G39" i="1"/>
  <c r="M36" i="1" s="1"/>
  <c r="L36" i="1" s="1"/>
  <c r="K36" i="1" s="1"/>
  <c r="G20" i="1"/>
  <c r="M18" i="1" s="1"/>
  <c r="L18" i="1" s="1"/>
  <c r="K18" i="1" s="1"/>
  <c r="G15" i="1"/>
  <c r="G8" i="1"/>
  <c r="M30" i="1"/>
  <c r="L30" i="1" s="1"/>
  <c r="K30" i="1" s="1"/>
  <c r="M11" i="1"/>
  <c r="L11" i="1" s="1"/>
  <c r="K11" i="1" s="1"/>
  <c r="M23" i="1"/>
  <c r="L23" i="1" s="1"/>
  <c r="K23" i="1" s="1"/>
  <c r="M14" i="1"/>
  <c r="L14" i="1" s="1"/>
  <c r="K14" i="1" s="1"/>
  <c r="M10" i="1"/>
  <c r="L10" i="1" s="1"/>
  <c r="K10" i="1" s="1"/>
  <c r="M22" i="1"/>
  <c r="L22" i="1" s="1"/>
  <c r="K22" i="1" s="1"/>
  <c r="M29" i="1"/>
  <c r="L29" i="1" s="1"/>
  <c r="K29" i="1" s="1"/>
  <c r="M6" i="1"/>
  <c r="L6" i="1" s="1"/>
  <c r="K6" i="1" s="1"/>
  <c r="M13" i="1"/>
  <c r="L13" i="1" s="1"/>
  <c r="K13" i="1" s="1"/>
  <c r="M21" i="1"/>
  <c r="L21" i="1" s="1"/>
  <c r="K21" i="1" s="1"/>
  <c r="M26" i="1"/>
  <c r="L26" i="1" s="1"/>
  <c r="K26" i="1" s="1"/>
  <c r="M28" i="1"/>
  <c r="L28" i="1" s="1"/>
  <c r="K28" i="1" s="1"/>
  <c r="M31" i="1"/>
  <c r="L31" i="1" s="1"/>
  <c r="K31" i="1" s="1"/>
  <c r="G47" i="1"/>
  <c r="M12" i="1" l="1"/>
  <c r="L12" i="1" s="1"/>
  <c r="K12" i="1" s="1"/>
  <c r="J9" i="1"/>
  <c r="M9" i="1" s="1"/>
  <c r="L9" i="1" s="1"/>
  <c r="K9" i="1" s="1"/>
  <c r="J5" i="1"/>
  <c r="M5" i="1" s="1"/>
  <c r="L5" i="1" s="1"/>
  <c r="K5" i="1" s="1"/>
  <c r="J4" i="1"/>
  <c r="M4" i="1" s="1"/>
  <c r="L4" i="1" s="1"/>
  <c r="K4" i="1" s="1"/>
  <c r="M34" i="1"/>
  <c r="L34" i="1" s="1"/>
  <c r="K34" i="1" s="1"/>
  <c r="M33" i="1"/>
  <c r="L33" i="1" s="1"/>
  <c r="K33" i="1" s="1"/>
  <c r="M35" i="1"/>
  <c r="L35" i="1" s="1"/>
  <c r="K35" i="1" s="1"/>
  <c r="M37" i="1"/>
  <c r="L37" i="1" s="1"/>
  <c r="K37" i="1" s="1"/>
  <c r="M38" i="1"/>
  <c r="L38" i="1" s="1"/>
  <c r="K38" i="1" s="1"/>
  <c r="M16" i="1"/>
  <c r="L16" i="1" s="1"/>
  <c r="K16" i="1" s="1"/>
  <c r="M17" i="1"/>
  <c r="L17" i="1" s="1"/>
  <c r="K17" i="1" s="1"/>
  <c r="M7" i="1"/>
  <c r="L7" i="1" s="1"/>
  <c r="K7" i="1" s="1"/>
  <c r="M42" i="1"/>
  <c r="L42" i="1" s="1"/>
  <c r="K42" i="1" s="1"/>
  <c r="M46" i="1"/>
  <c r="L46" i="1" s="1"/>
  <c r="K46" i="1" s="1"/>
  <c r="M45" i="1"/>
  <c r="L45" i="1" s="1"/>
  <c r="K45" i="1" s="1"/>
  <c r="M43" i="1"/>
  <c r="L43" i="1" s="1"/>
  <c r="K43" i="1" s="1"/>
  <c r="M40" i="1"/>
  <c r="L40" i="1" s="1"/>
  <c r="K40" i="1" s="1"/>
  <c r="M41" i="1"/>
  <c r="L41" i="1" s="1"/>
  <c r="K41" i="1" s="1"/>
  <c r="M44" i="1"/>
  <c r="L44" i="1" s="1"/>
  <c r="K44" i="1" s="1"/>
</calcChain>
</file>

<file path=xl/sharedStrings.xml><?xml version="1.0" encoding="utf-8"?>
<sst xmlns="http://schemas.openxmlformats.org/spreadsheetml/2006/main" count="110" uniqueCount="41">
  <si>
    <t>PROPOSTA</t>
  </si>
  <si>
    <t>LANCE</t>
  </si>
  <si>
    <t>LOTE</t>
  </si>
  <si>
    <t>Descrição</t>
  </si>
  <si>
    <t>Proporcionalidade por item - Proposta e Lance</t>
  </si>
  <si>
    <t>I</t>
  </si>
  <si>
    <t>Preço Global Anual  LOTE I</t>
  </si>
  <si>
    <t>II</t>
  </si>
  <si>
    <t>Preço Global Anual  LOTE II</t>
  </si>
  <si>
    <t>III</t>
  </si>
  <si>
    <t>Preço Global Anual  LOTE III</t>
  </si>
  <si>
    <t>IV</t>
  </si>
  <si>
    <t>Preço Global Anual  LOTE IV</t>
  </si>
  <si>
    <t>V</t>
  </si>
  <si>
    <t>Preço Global Anual  LOTE V</t>
  </si>
  <si>
    <t>VI</t>
  </si>
  <si>
    <t>Preço Global Anual  LOTE VI</t>
  </si>
  <si>
    <t>VII</t>
  </si>
  <si>
    <t>Preço Global Anual  LOTE VII</t>
  </si>
  <si>
    <t>VIII</t>
  </si>
  <si>
    <t>Preço Global Anual  LOTE VIII</t>
  </si>
  <si>
    <t xml:space="preserve">Posto de serviço de limpeza e conservação </t>
  </si>
  <si>
    <t xml:space="preserve">Encarregado </t>
  </si>
  <si>
    <t>44hs</t>
  </si>
  <si>
    <t>30hs</t>
  </si>
  <si>
    <t>20hs</t>
  </si>
  <si>
    <t>36hs</t>
  </si>
  <si>
    <t>Líder de grupo</t>
  </si>
  <si>
    <t>24hs</t>
  </si>
  <si>
    <t xml:space="preserve">Posto de portaria </t>
  </si>
  <si>
    <t>40hs</t>
  </si>
  <si>
    <t>44h</t>
  </si>
  <si>
    <t>6hs</t>
  </si>
  <si>
    <t>Carga Horária semanal</t>
  </si>
  <si>
    <t>Quantidade</t>
  </si>
  <si>
    <t>LIMITADOR</t>
  </si>
  <si>
    <t>Limitador do Vr Unitário p/Posto (R$)</t>
  </si>
  <si>
    <t>Vr Unitário p/Posto (R$)</t>
  </si>
  <si>
    <t>Vr. Mensal (R$)</t>
  </si>
  <si>
    <t>Vr Anual (R$)</t>
  </si>
  <si>
    <t>Instruções para preenchimento: 1º passo: preencher o "Vr Unitário p/ Posto (R$)" entregue na proposta. Após o preenchimento destes campos os demais campos da coluna "PROPOSTA" serão calculados automaticamente. 2º passo (etapa de lances): preencher o "Preço Global Anual" do referido lote da coluna "LANCE". Após este preenchimento os demais campos por item serão preenchidos automaticamente conforme proporcionalidade.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</si>
</sst>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%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DE58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4" fontId="0" fillId="7" borderId="0" xfId="1" applyFont="1" applyFill="1" applyBorder="1" applyAlignment="1"/>
    <xf numFmtId="44" fontId="0" fillId="7" borderId="17" xfId="1" applyFont="1" applyFill="1" applyBorder="1" applyAlignment="1"/>
    <xf numFmtId="0" fontId="3" fillId="4" borderId="13" xfId="0" applyFont="1" applyFill="1" applyBorder="1" applyAlignment="1">
      <alignment horizontal="justify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 wrapText="1"/>
    </xf>
    <xf numFmtId="164" fontId="4" fillId="4" borderId="13" xfId="2" applyNumberFormat="1" applyFont="1" applyFill="1" applyBorder="1" applyAlignment="1">
      <alignment horizontal="center"/>
    </xf>
    <xf numFmtId="2" fontId="4" fillId="4" borderId="13" xfId="0" applyNumberFormat="1" applyFont="1" applyFill="1" applyBorder="1"/>
    <xf numFmtId="165" fontId="4" fillId="4" borderId="14" xfId="1" applyNumberFormat="1" applyFont="1" applyFill="1" applyBorder="1"/>
    <xf numFmtId="164" fontId="4" fillId="4" borderId="7" xfId="2" applyNumberFormat="1" applyFont="1" applyFill="1" applyBorder="1" applyAlignment="1">
      <alignment horizontal="center"/>
    </xf>
    <xf numFmtId="2" fontId="4" fillId="4" borderId="7" xfId="0" applyNumberFormat="1" applyFont="1" applyFill="1" applyBorder="1"/>
    <xf numFmtId="165" fontId="4" fillId="4" borderId="8" xfId="1" applyNumberFormat="1" applyFont="1" applyFill="1" applyBorder="1"/>
    <xf numFmtId="164" fontId="4" fillId="4" borderId="10" xfId="2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165" fontId="4" fillId="4" borderId="11" xfId="1" applyNumberFormat="1" applyFont="1" applyFill="1" applyBorder="1"/>
    <xf numFmtId="4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44" fontId="0" fillId="6" borderId="15" xfId="1" applyFont="1" applyFill="1" applyBorder="1" applyAlignment="1">
      <alignment horizontal="center"/>
    </xf>
    <xf numFmtId="44" fontId="0" fillId="6" borderId="0" xfId="1" applyFont="1" applyFill="1" applyBorder="1" applyAlignment="1">
      <alignment horizontal="center"/>
    </xf>
    <xf numFmtId="44" fontId="0" fillId="6" borderId="16" xfId="1" applyFont="1" applyFill="1" applyBorder="1" applyAlignment="1">
      <alignment horizontal="center"/>
    </xf>
    <xf numFmtId="44" fontId="0" fillId="6" borderId="15" xfId="1" applyFont="1" applyFill="1" applyBorder="1" applyAlignment="1" applyProtection="1">
      <alignment horizontal="center"/>
      <protection locked="0"/>
    </xf>
    <xf numFmtId="44" fontId="0" fillId="6" borderId="0" xfId="1" applyFont="1" applyFill="1" applyBorder="1" applyAlignment="1" applyProtection="1">
      <alignment horizontal="center"/>
      <protection locked="0"/>
    </xf>
    <xf numFmtId="44" fontId="0" fillId="6" borderId="16" xfId="1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44" fontId="0" fillId="6" borderId="18" xfId="1" applyFont="1" applyFill="1" applyBorder="1" applyAlignment="1">
      <alignment horizontal="center"/>
    </xf>
    <xf numFmtId="44" fontId="0" fillId="6" borderId="17" xfId="1" applyFont="1" applyFill="1" applyBorder="1" applyAlignment="1">
      <alignment horizontal="center"/>
    </xf>
    <xf numFmtId="44" fontId="0" fillId="6" borderId="19" xfId="1" applyFont="1" applyFill="1" applyBorder="1" applyAlignment="1">
      <alignment horizontal="center"/>
    </xf>
    <xf numFmtId="44" fontId="0" fillId="6" borderId="18" xfId="1" applyFont="1" applyFill="1" applyBorder="1" applyAlignment="1" applyProtection="1">
      <alignment horizontal="center"/>
      <protection locked="0"/>
    </xf>
    <xf numFmtId="44" fontId="0" fillId="6" borderId="17" xfId="1" applyFont="1" applyFill="1" applyBorder="1" applyAlignment="1" applyProtection="1">
      <alignment horizontal="center"/>
      <protection locked="0"/>
    </xf>
    <xf numFmtId="44" fontId="0" fillId="6" borderId="19" xfId="1" applyFont="1" applyFill="1" applyBorder="1" applyAlignment="1" applyProtection="1">
      <alignment horizontal="center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tabSelected="1" zoomScaleNormal="100" workbookViewId="0">
      <selection activeCell="G4" sqref="G4"/>
    </sheetView>
  </sheetViews>
  <sheetFormatPr defaultRowHeight="15" x14ac:dyDescent="0.25"/>
  <cols>
    <col min="1" max="1" width="2.85546875" customWidth="1"/>
    <col min="2" max="2" width="7.42578125" customWidth="1"/>
    <col min="3" max="3" width="19.5703125" customWidth="1"/>
    <col min="4" max="4" width="10.85546875" customWidth="1"/>
    <col min="5" max="5" width="12.140625" customWidth="1"/>
    <col min="6" max="6" width="13" customWidth="1"/>
    <col min="7" max="7" width="12.85546875" customWidth="1"/>
    <col min="8" max="8" width="13.5703125" customWidth="1"/>
    <col min="9" max="9" width="13.85546875" customWidth="1"/>
    <col min="10" max="10" width="17.5703125" customWidth="1"/>
    <col min="11" max="12" width="13.140625" customWidth="1"/>
    <col min="13" max="13" width="13.42578125" customWidth="1"/>
  </cols>
  <sheetData>
    <row r="1" spans="2:13" ht="15.75" thickBot="1" x14ac:dyDescent="0.3"/>
    <row r="2" spans="2:13" ht="15.75" thickBot="1" x14ac:dyDescent="0.3">
      <c r="B2" s="53"/>
      <c r="C2" s="54"/>
      <c r="D2" s="54"/>
      <c r="E2" s="54"/>
      <c r="F2" s="27" t="s">
        <v>35</v>
      </c>
      <c r="G2" s="55" t="s">
        <v>0</v>
      </c>
      <c r="H2" s="56"/>
      <c r="I2" s="57"/>
      <c r="J2" s="28"/>
      <c r="K2" s="58" t="s">
        <v>1</v>
      </c>
      <c r="L2" s="56"/>
      <c r="M2" s="59"/>
    </row>
    <row r="3" spans="2:13" ht="45.75" thickBot="1" x14ac:dyDescent="0.3">
      <c r="B3" s="16" t="s">
        <v>2</v>
      </c>
      <c r="C3" s="17" t="s">
        <v>3</v>
      </c>
      <c r="D3" s="17" t="s">
        <v>33</v>
      </c>
      <c r="E3" s="18" t="s">
        <v>34</v>
      </c>
      <c r="F3" s="29" t="s">
        <v>36</v>
      </c>
      <c r="G3" s="16" t="s">
        <v>37</v>
      </c>
      <c r="H3" s="17" t="s">
        <v>38</v>
      </c>
      <c r="I3" s="19" t="s">
        <v>39</v>
      </c>
      <c r="J3" s="20" t="s">
        <v>4</v>
      </c>
      <c r="K3" s="16" t="s">
        <v>37</v>
      </c>
      <c r="L3" s="17" t="s">
        <v>38</v>
      </c>
      <c r="M3" s="19" t="s">
        <v>39</v>
      </c>
    </row>
    <row r="4" spans="2:13" ht="22.5" x14ac:dyDescent="0.25">
      <c r="B4" s="50" t="s">
        <v>5</v>
      </c>
      <c r="C4" s="3" t="s">
        <v>21</v>
      </c>
      <c r="D4" s="4" t="s">
        <v>23</v>
      </c>
      <c r="E4" s="13">
        <v>12</v>
      </c>
      <c r="F4" s="21">
        <v>3239.29</v>
      </c>
      <c r="G4" s="39"/>
      <c r="H4" s="21">
        <f>G4*E4</f>
        <v>0</v>
      </c>
      <c r="I4" s="21">
        <f>H4*12</f>
        <v>0</v>
      </c>
      <c r="J4" s="30">
        <f>IF(G4=0,0,I4/$G$8)</f>
        <v>0</v>
      </c>
      <c r="K4" s="31">
        <f>L4/E4</f>
        <v>0</v>
      </c>
      <c r="L4" s="31">
        <f>M4/12</f>
        <v>0</v>
      </c>
      <c r="M4" s="32">
        <f>$K$8*J4</f>
        <v>0</v>
      </c>
    </row>
    <row r="5" spans="2:13" ht="22.5" x14ac:dyDescent="0.25">
      <c r="B5" s="51"/>
      <c r="C5" s="7" t="s">
        <v>21</v>
      </c>
      <c r="D5" s="8" t="s">
        <v>24</v>
      </c>
      <c r="E5" s="14">
        <v>2</v>
      </c>
      <c r="F5" s="22">
        <v>2893.4</v>
      </c>
      <c r="G5" s="40"/>
      <c r="H5" s="22">
        <f t="shared" ref="H5:H7" si="0">G5*E5</f>
        <v>0</v>
      </c>
      <c r="I5" s="22">
        <f t="shared" ref="I5:I7" si="1">H5*12</f>
        <v>0</v>
      </c>
      <c r="J5" s="33">
        <f t="shared" ref="J5:J7" si="2">IF(G5=0,0,I5/$G$8)</f>
        <v>0</v>
      </c>
      <c r="K5" s="34">
        <f t="shared" ref="K5:K7" si="3">L5/E5</f>
        <v>0</v>
      </c>
      <c r="L5" s="34">
        <f>M5/12</f>
        <v>0</v>
      </c>
      <c r="M5" s="35">
        <f t="shared" ref="M5:M7" si="4">$K$8*J5</f>
        <v>0</v>
      </c>
    </row>
    <row r="6" spans="2:13" ht="22.5" x14ac:dyDescent="0.25">
      <c r="B6" s="51"/>
      <c r="C6" s="7" t="s">
        <v>21</v>
      </c>
      <c r="D6" s="8" t="s">
        <v>25</v>
      </c>
      <c r="E6" s="14">
        <v>3</v>
      </c>
      <c r="F6" s="23">
        <v>2184.04</v>
      </c>
      <c r="G6" s="40"/>
      <c r="H6" s="22">
        <f t="shared" si="0"/>
        <v>0</v>
      </c>
      <c r="I6" s="22">
        <f t="shared" si="1"/>
        <v>0</v>
      </c>
      <c r="J6" s="33">
        <f t="shared" si="2"/>
        <v>0</v>
      </c>
      <c r="K6" s="34">
        <f t="shared" si="3"/>
        <v>0</v>
      </c>
      <c r="L6" s="34">
        <f>M6/12</f>
        <v>0</v>
      </c>
      <c r="M6" s="35">
        <f t="shared" si="4"/>
        <v>0</v>
      </c>
    </row>
    <row r="7" spans="2:13" ht="15.75" thickBot="1" x14ac:dyDescent="0.3">
      <c r="B7" s="52"/>
      <c r="C7" s="5" t="s">
        <v>22</v>
      </c>
      <c r="D7" s="6" t="s">
        <v>23</v>
      </c>
      <c r="E7" s="15">
        <v>1</v>
      </c>
      <c r="F7" s="24">
        <v>4476.49</v>
      </c>
      <c r="G7" s="41"/>
      <c r="H7" s="25">
        <f t="shared" si="0"/>
        <v>0</v>
      </c>
      <c r="I7" s="25">
        <f t="shared" si="1"/>
        <v>0</v>
      </c>
      <c r="J7" s="36">
        <f t="shared" si="2"/>
        <v>0</v>
      </c>
      <c r="K7" s="37">
        <f t="shared" si="3"/>
        <v>0</v>
      </c>
      <c r="L7" s="37">
        <f>M7/12</f>
        <v>0</v>
      </c>
      <c r="M7" s="38">
        <f t="shared" si="4"/>
        <v>0</v>
      </c>
    </row>
    <row r="8" spans="2:13" ht="15.75" thickBot="1" x14ac:dyDescent="0.3">
      <c r="B8" s="42" t="s">
        <v>6</v>
      </c>
      <c r="C8" s="43"/>
      <c r="D8" s="43"/>
      <c r="E8" s="11"/>
      <c r="F8" s="11"/>
      <c r="G8" s="44">
        <f>SUM(I4:I7)</f>
        <v>0</v>
      </c>
      <c r="H8" s="45"/>
      <c r="I8" s="46"/>
      <c r="J8" s="1"/>
      <c r="K8" s="47"/>
      <c r="L8" s="48"/>
      <c r="M8" s="49"/>
    </row>
    <row r="9" spans="2:13" ht="22.5" x14ac:dyDescent="0.25">
      <c r="B9" s="50" t="s">
        <v>7</v>
      </c>
      <c r="C9" s="3" t="s">
        <v>21</v>
      </c>
      <c r="D9" s="4" t="s">
        <v>23</v>
      </c>
      <c r="E9" s="13">
        <v>14</v>
      </c>
      <c r="F9" s="21">
        <v>3036.64</v>
      </c>
      <c r="G9" s="39"/>
      <c r="H9" s="21">
        <f>G9*E9</f>
        <v>0</v>
      </c>
      <c r="I9" s="21">
        <f>H9*12</f>
        <v>0</v>
      </c>
      <c r="J9" s="30">
        <f>IF(G9=0,0,I9/$G$15)</f>
        <v>0</v>
      </c>
      <c r="K9" s="31">
        <f>L9/E9</f>
        <v>0</v>
      </c>
      <c r="L9" s="31">
        <f t="shared" ref="L9:L14" si="5">M9/12</f>
        <v>0</v>
      </c>
      <c r="M9" s="32">
        <f>$K$15*J9</f>
        <v>0</v>
      </c>
    </row>
    <row r="10" spans="2:13" ht="22.5" x14ac:dyDescent="0.25">
      <c r="B10" s="51"/>
      <c r="C10" s="7" t="s">
        <v>21</v>
      </c>
      <c r="D10" s="8" t="s">
        <v>26</v>
      </c>
      <c r="E10" s="14">
        <v>1</v>
      </c>
      <c r="F10" s="22">
        <v>2608.27</v>
      </c>
      <c r="G10" s="40"/>
      <c r="H10" s="22">
        <f t="shared" ref="H10:H14" si="6">G10*E10</f>
        <v>0</v>
      </c>
      <c r="I10" s="22">
        <f t="shared" ref="I10:I14" si="7">H10*12</f>
        <v>0</v>
      </c>
      <c r="J10" s="33">
        <f t="shared" ref="J10:J14" si="8">IF(G10=0,0,I10/$G$15)</f>
        <v>0</v>
      </c>
      <c r="K10" s="34">
        <f t="shared" ref="K10:K14" si="9">L10/E10</f>
        <v>0</v>
      </c>
      <c r="L10" s="34">
        <f t="shared" si="5"/>
        <v>0</v>
      </c>
      <c r="M10" s="35">
        <f t="shared" ref="M10:M14" si="10">$K$15*J10</f>
        <v>0</v>
      </c>
    </row>
    <row r="11" spans="2:13" ht="22.5" x14ac:dyDescent="0.25">
      <c r="B11" s="51"/>
      <c r="C11" s="7" t="s">
        <v>21</v>
      </c>
      <c r="D11" s="8" t="s">
        <v>24</v>
      </c>
      <c r="E11" s="14">
        <v>2</v>
      </c>
      <c r="F11" s="23">
        <v>2452.3200000000002</v>
      </c>
      <c r="G11" s="40"/>
      <c r="H11" s="22">
        <f t="shared" si="6"/>
        <v>0</v>
      </c>
      <c r="I11" s="22">
        <f t="shared" si="7"/>
        <v>0</v>
      </c>
      <c r="J11" s="33">
        <f t="shared" si="8"/>
        <v>0</v>
      </c>
      <c r="K11" s="34">
        <f t="shared" si="9"/>
        <v>0</v>
      </c>
      <c r="L11" s="34">
        <f t="shared" si="5"/>
        <v>0</v>
      </c>
      <c r="M11" s="35">
        <f t="shared" si="10"/>
        <v>0</v>
      </c>
    </row>
    <row r="12" spans="2:13" ht="22.5" x14ac:dyDescent="0.25">
      <c r="B12" s="51"/>
      <c r="C12" s="7" t="s">
        <v>21</v>
      </c>
      <c r="D12" s="8" t="s">
        <v>25</v>
      </c>
      <c r="E12" s="14">
        <v>7</v>
      </c>
      <c r="F12" s="23">
        <v>1700.16</v>
      </c>
      <c r="G12" s="40"/>
      <c r="H12" s="22">
        <f t="shared" si="6"/>
        <v>0</v>
      </c>
      <c r="I12" s="22">
        <f t="shared" si="7"/>
        <v>0</v>
      </c>
      <c r="J12" s="33">
        <f t="shared" si="8"/>
        <v>0</v>
      </c>
      <c r="K12" s="34">
        <f t="shared" si="9"/>
        <v>0</v>
      </c>
      <c r="L12" s="34">
        <f t="shared" si="5"/>
        <v>0</v>
      </c>
      <c r="M12" s="35">
        <f t="shared" si="10"/>
        <v>0</v>
      </c>
    </row>
    <row r="13" spans="2:13" x14ac:dyDescent="0.25">
      <c r="B13" s="51"/>
      <c r="C13" s="7" t="s">
        <v>27</v>
      </c>
      <c r="D13" s="8" t="s">
        <v>23</v>
      </c>
      <c r="E13" s="14">
        <v>2</v>
      </c>
      <c r="F13" s="23">
        <v>3410.98</v>
      </c>
      <c r="G13" s="40"/>
      <c r="H13" s="22">
        <f t="shared" si="6"/>
        <v>0</v>
      </c>
      <c r="I13" s="22">
        <f t="shared" si="7"/>
        <v>0</v>
      </c>
      <c r="J13" s="33">
        <f t="shared" si="8"/>
        <v>0</v>
      </c>
      <c r="K13" s="34">
        <f t="shared" si="9"/>
        <v>0</v>
      </c>
      <c r="L13" s="34">
        <f t="shared" si="5"/>
        <v>0</v>
      </c>
      <c r="M13" s="35">
        <f t="shared" si="10"/>
        <v>0</v>
      </c>
    </row>
    <row r="14" spans="2:13" ht="15.75" thickBot="1" x14ac:dyDescent="0.3">
      <c r="B14" s="52"/>
      <c r="C14" s="5" t="s">
        <v>22</v>
      </c>
      <c r="D14" s="6" t="s">
        <v>23</v>
      </c>
      <c r="E14" s="15">
        <v>1</v>
      </c>
      <c r="F14" s="24">
        <v>3867.65</v>
      </c>
      <c r="G14" s="41"/>
      <c r="H14" s="25">
        <f t="shared" si="6"/>
        <v>0</v>
      </c>
      <c r="I14" s="25">
        <f t="shared" si="7"/>
        <v>0</v>
      </c>
      <c r="J14" s="36">
        <f t="shared" si="8"/>
        <v>0</v>
      </c>
      <c r="K14" s="37">
        <f t="shared" si="9"/>
        <v>0</v>
      </c>
      <c r="L14" s="37">
        <f t="shared" si="5"/>
        <v>0</v>
      </c>
      <c r="M14" s="38">
        <f t="shared" si="10"/>
        <v>0</v>
      </c>
    </row>
    <row r="15" spans="2:13" ht="15.75" thickBot="1" x14ac:dyDescent="0.3">
      <c r="B15" s="42" t="s">
        <v>8</v>
      </c>
      <c r="C15" s="43"/>
      <c r="D15" s="43"/>
      <c r="E15" s="11"/>
      <c r="F15" s="11"/>
      <c r="G15" s="44">
        <f>SUM(I9:I14)</f>
        <v>0</v>
      </c>
      <c r="H15" s="45"/>
      <c r="I15" s="46"/>
      <c r="J15" s="1"/>
      <c r="K15" s="47"/>
      <c r="L15" s="48"/>
      <c r="M15" s="49"/>
    </row>
    <row r="16" spans="2:13" ht="22.5" x14ac:dyDescent="0.25">
      <c r="B16" s="50" t="s">
        <v>9</v>
      </c>
      <c r="C16" s="3" t="s">
        <v>21</v>
      </c>
      <c r="D16" s="4" t="s">
        <v>23</v>
      </c>
      <c r="E16" s="13">
        <v>13</v>
      </c>
      <c r="F16" s="21">
        <v>3315.05</v>
      </c>
      <c r="G16" s="39"/>
      <c r="H16" s="21">
        <f>G16*E16</f>
        <v>0</v>
      </c>
      <c r="I16" s="21">
        <f>H16*12</f>
        <v>0</v>
      </c>
      <c r="J16" s="30">
        <f>IF(G16=0,0,I16/$G$20)</f>
        <v>0</v>
      </c>
      <c r="K16" s="31">
        <f>L16/E16</f>
        <v>0</v>
      </c>
      <c r="L16" s="31">
        <f>M16/12</f>
        <v>0</v>
      </c>
      <c r="M16" s="32">
        <f>$K$20*J17</f>
        <v>0</v>
      </c>
    </row>
    <row r="17" spans="2:13" ht="22.5" x14ac:dyDescent="0.25">
      <c r="B17" s="51"/>
      <c r="C17" s="7" t="s">
        <v>21</v>
      </c>
      <c r="D17" s="8" t="s">
        <v>24</v>
      </c>
      <c r="E17" s="14">
        <v>1</v>
      </c>
      <c r="F17" s="22">
        <v>2386.25</v>
      </c>
      <c r="G17" s="40"/>
      <c r="H17" s="22">
        <f t="shared" ref="H17:H19" si="11">G17*E17</f>
        <v>0</v>
      </c>
      <c r="I17" s="22">
        <f t="shared" ref="I17:I19" si="12">H17*12</f>
        <v>0</v>
      </c>
      <c r="J17" s="33">
        <f t="shared" ref="J17:J19" si="13">IF(G17=0,0,I17/$G$20)</f>
        <v>0</v>
      </c>
      <c r="K17" s="34">
        <f t="shared" ref="K17:K19" si="14">L17/E17</f>
        <v>0</v>
      </c>
      <c r="L17" s="34">
        <f>M17/12</f>
        <v>0</v>
      </c>
      <c r="M17" s="35">
        <f t="shared" ref="M17:M19" si="15">$K$20*J18</f>
        <v>0</v>
      </c>
    </row>
    <row r="18" spans="2:13" ht="22.5" x14ac:dyDescent="0.25">
      <c r="B18" s="51"/>
      <c r="C18" s="7" t="s">
        <v>21</v>
      </c>
      <c r="D18" s="8" t="s">
        <v>28</v>
      </c>
      <c r="E18" s="14">
        <v>1</v>
      </c>
      <c r="F18" s="23">
        <v>1905.91</v>
      </c>
      <c r="G18" s="40"/>
      <c r="H18" s="22">
        <f t="shared" si="11"/>
        <v>0</v>
      </c>
      <c r="I18" s="22">
        <f t="shared" si="12"/>
        <v>0</v>
      </c>
      <c r="J18" s="33">
        <f t="shared" si="13"/>
        <v>0</v>
      </c>
      <c r="K18" s="34">
        <f t="shared" si="14"/>
        <v>0</v>
      </c>
      <c r="L18" s="34">
        <f>M18/12</f>
        <v>0</v>
      </c>
      <c r="M18" s="35">
        <f t="shared" si="15"/>
        <v>0</v>
      </c>
    </row>
    <row r="19" spans="2:13" ht="23.25" thickBot="1" x14ac:dyDescent="0.3">
      <c r="B19" s="52"/>
      <c r="C19" s="5" t="s">
        <v>21</v>
      </c>
      <c r="D19" s="6" t="s">
        <v>25</v>
      </c>
      <c r="E19" s="15">
        <v>1</v>
      </c>
      <c r="F19" s="24">
        <v>2031.41</v>
      </c>
      <c r="G19" s="41"/>
      <c r="H19" s="25">
        <f t="shared" si="11"/>
        <v>0</v>
      </c>
      <c r="I19" s="25">
        <f t="shared" si="12"/>
        <v>0</v>
      </c>
      <c r="J19" s="36">
        <f t="shared" si="13"/>
        <v>0</v>
      </c>
      <c r="K19" s="37">
        <f t="shared" si="14"/>
        <v>0</v>
      </c>
      <c r="L19" s="37">
        <f>M19/12</f>
        <v>0</v>
      </c>
      <c r="M19" s="38">
        <f t="shared" si="15"/>
        <v>0</v>
      </c>
    </row>
    <row r="20" spans="2:13" ht="15.75" thickBot="1" x14ac:dyDescent="0.3">
      <c r="B20" s="42" t="s">
        <v>10</v>
      </c>
      <c r="C20" s="43"/>
      <c r="D20" s="43"/>
      <c r="E20" s="11"/>
      <c r="F20" s="11"/>
      <c r="G20" s="44">
        <f>SUM(I16:I19)</f>
        <v>0</v>
      </c>
      <c r="H20" s="45"/>
      <c r="I20" s="46"/>
      <c r="J20" s="1"/>
      <c r="K20" s="47"/>
      <c r="L20" s="48"/>
      <c r="M20" s="49"/>
    </row>
    <row r="21" spans="2:13" ht="22.5" x14ac:dyDescent="0.25">
      <c r="B21" s="50" t="s">
        <v>11</v>
      </c>
      <c r="C21" s="3" t="s">
        <v>21</v>
      </c>
      <c r="D21" s="4" t="s">
        <v>23</v>
      </c>
      <c r="E21" s="13">
        <v>12</v>
      </c>
      <c r="F21" s="21">
        <v>2827.02</v>
      </c>
      <c r="G21" s="39"/>
      <c r="H21" s="21">
        <f>G21*E21</f>
        <v>0</v>
      </c>
      <c r="I21" s="21">
        <f>H21*12</f>
        <v>0</v>
      </c>
      <c r="J21" s="30">
        <f>IF(G21=0,0,I21/$G$25)</f>
        <v>0</v>
      </c>
      <c r="K21" s="31">
        <f>L21/E21</f>
        <v>0</v>
      </c>
      <c r="L21" s="31">
        <f>M21/12</f>
        <v>0</v>
      </c>
      <c r="M21" s="32">
        <f>$K$25*J21</f>
        <v>0</v>
      </c>
    </row>
    <row r="22" spans="2:13" ht="22.5" x14ac:dyDescent="0.25">
      <c r="B22" s="51"/>
      <c r="C22" s="7" t="s">
        <v>21</v>
      </c>
      <c r="D22" s="8" t="s">
        <v>26</v>
      </c>
      <c r="E22" s="14">
        <v>1</v>
      </c>
      <c r="F22" s="22">
        <v>2516.13</v>
      </c>
      <c r="G22" s="40"/>
      <c r="H22" s="22">
        <f t="shared" ref="H22:H24" si="16">G22*E22</f>
        <v>0</v>
      </c>
      <c r="I22" s="22">
        <f t="shared" ref="I22:I24" si="17">H22*12</f>
        <v>0</v>
      </c>
      <c r="J22" s="33">
        <f t="shared" ref="J22:J24" si="18">IF(G22=0,0,I22/$G$25)</f>
        <v>0</v>
      </c>
      <c r="K22" s="34">
        <f t="shared" ref="K22:K24" si="19">L22/E22</f>
        <v>0</v>
      </c>
      <c r="L22" s="34">
        <f>M22/12</f>
        <v>0</v>
      </c>
      <c r="M22" s="35">
        <f t="shared" ref="M22:M24" si="20">$K$25*J22</f>
        <v>0</v>
      </c>
    </row>
    <row r="23" spans="2:13" ht="22.5" x14ac:dyDescent="0.25">
      <c r="B23" s="51"/>
      <c r="C23" s="7" t="s">
        <v>21</v>
      </c>
      <c r="D23" s="8" t="s">
        <v>28</v>
      </c>
      <c r="E23" s="14">
        <v>5</v>
      </c>
      <c r="F23" s="23">
        <v>1581.22</v>
      </c>
      <c r="G23" s="40"/>
      <c r="H23" s="22">
        <f t="shared" si="16"/>
        <v>0</v>
      </c>
      <c r="I23" s="22">
        <f t="shared" si="17"/>
        <v>0</v>
      </c>
      <c r="J23" s="33">
        <f t="shared" si="18"/>
        <v>0</v>
      </c>
      <c r="K23" s="34">
        <f t="shared" si="19"/>
        <v>0</v>
      </c>
      <c r="L23" s="34">
        <f>M23/12</f>
        <v>0</v>
      </c>
      <c r="M23" s="35">
        <f t="shared" si="20"/>
        <v>0</v>
      </c>
    </row>
    <row r="24" spans="2:13" ht="23.25" thickBot="1" x14ac:dyDescent="0.3">
      <c r="B24" s="52"/>
      <c r="C24" s="5" t="s">
        <v>21</v>
      </c>
      <c r="D24" s="6" t="s">
        <v>25</v>
      </c>
      <c r="E24" s="15">
        <v>5</v>
      </c>
      <c r="F24" s="24">
        <v>1344.13</v>
      </c>
      <c r="G24" s="41"/>
      <c r="H24" s="25">
        <f t="shared" si="16"/>
        <v>0</v>
      </c>
      <c r="I24" s="25">
        <f t="shared" si="17"/>
        <v>0</v>
      </c>
      <c r="J24" s="36">
        <f t="shared" si="18"/>
        <v>0</v>
      </c>
      <c r="K24" s="37">
        <f t="shared" si="19"/>
        <v>0</v>
      </c>
      <c r="L24" s="37">
        <f>M24/12</f>
        <v>0</v>
      </c>
      <c r="M24" s="38">
        <f t="shared" si="20"/>
        <v>0</v>
      </c>
    </row>
    <row r="25" spans="2:13" ht="15.75" thickBot="1" x14ac:dyDescent="0.3">
      <c r="B25" s="42" t="s">
        <v>12</v>
      </c>
      <c r="C25" s="43"/>
      <c r="D25" s="43"/>
      <c r="E25" s="11"/>
      <c r="F25" s="11"/>
      <c r="G25" s="44">
        <f>SUM(I21:I24)</f>
        <v>0</v>
      </c>
      <c r="H25" s="45"/>
      <c r="I25" s="46"/>
      <c r="J25" s="1"/>
      <c r="K25" s="47"/>
      <c r="L25" s="48"/>
      <c r="M25" s="49"/>
    </row>
    <row r="26" spans="2:13" ht="22.5" x14ac:dyDescent="0.25">
      <c r="B26" s="50" t="s">
        <v>13</v>
      </c>
      <c r="C26" s="3" t="s">
        <v>21</v>
      </c>
      <c r="D26" s="4" t="s">
        <v>23</v>
      </c>
      <c r="E26" s="13">
        <v>24</v>
      </c>
      <c r="F26" s="21">
        <v>3239.29</v>
      </c>
      <c r="G26" s="39"/>
      <c r="H26" s="21">
        <f>G26*E26</f>
        <v>0</v>
      </c>
      <c r="I26" s="21">
        <f>H26*12</f>
        <v>0</v>
      </c>
      <c r="J26" s="30">
        <f>IF(G26=0,0,I26/$G$32)</f>
        <v>0</v>
      </c>
      <c r="K26" s="31">
        <f>L26/E26</f>
        <v>0</v>
      </c>
      <c r="L26" s="31">
        <f t="shared" ref="L26:L31" si="21">M26/12</f>
        <v>0</v>
      </c>
      <c r="M26" s="32">
        <f>$K$32*J26</f>
        <v>0</v>
      </c>
    </row>
    <row r="27" spans="2:13" ht="22.5" x14ac:dyDescent="0.25">
      <c r="B27" s="51"/>
      <c r="C27" s="7" t="s">
        <v>21</v>
      </c>
      <c r="D27" s="8" t="s">
        <v>25</v>
      </c>
      <c r="E27" s="14">
        <v>3</v>
      </c>
      <c r="F27" s="23">
        <v>2161.87</v>
      </c>
      <c r="G27" s="40"/>
      <c r="H27" s="22">
        <f t="shared" ref="H27:H31" si="22">G27*E27</f>
        <v>0</v>
      </c>
      <c r="I27" s="22">
        <f t="shared" ref="I27:I31" si="23">H27*12</f>
        <v>0</v>
      </c>
      <c r="J27" s="33">
        <f t="shared" ref="J27:J31" si="24">IF(G27=0,0,I27/$G$32)</f>
        <v>0</v>
      </c>
      <c r="K27" s="34">
        <f t="shared" ref="K27:K31" si="25">L27/E27</f>
        <v>0</v>
      </c>
      <c r="L27" s="34">
        <f t="shared" si="21"/>
        <v>0</v>
      </c>
      <c r="M27" s="35">
        <f t="shared" ref="M27:M31" si="26">$K$32*J27</f>
        <v>0</v>
      </c>
    </row>
    <row r="28" spans="2:13" x14ac:dyDescent="0.25">
      <c r="B28" s="51"/>
      <c r="C28" s="7" t="s">
        <v>22</v>
      </c>
      <c r="D28" s="8" t="s">
        <v>23</v>
      </c>
      <c r="E28" s="14">
        <v>1</v>
      </c>
      <c r="F28" s="23">
        <v>4888.8100000000004</v>
      </c>
      <c r="G28" s="40"/>
      <c r="H28" s="22">
        <f t="shared" si="22"/>
        <v>0</v>
      </c>
      <c r="I28" s="22">
        <f t="shared" si="23"/>
        <v>0</v>
      </c>
      <c r="J28" s="33">
        <f t="shared" si="24"/>
        <v>0</v>
      </c>
      <c r="K28" s="34">
        <f t="shared" si="25"/>
        <v>0</v>
      </c>
      <c r="L28" s="34">
        <f t="shared" si="21"/>
        <v>0</v>
      </c>
      <c r="M28" s="35">
        <f t="shared" si="26"/>
        <v>0</v>
      </c>
    </row>
    <row r="29" spans="2:13" x14ac:dyDescent="0.25">
      <c r="B29" s="51"/>
      <c r="C29" s="7" t="s">
        <v>29</v>
      </c>
      <c r="D29" s="8" t="s">
        <v>23</v>
      </c>
      <c r="E29" s="14">
        <v>2</v>
      </c>
      <c r="F29" s="23">
        <v>4195.53</v>
      </c>
      <c r="G29" s="40"/>
      <c r="H29" s="22">
        <f t="shared" si="22"/>
        <v>0</v>
      </c>
      <c r="I29" s="22">
        <f t="shared" si="23"/>
        <v>0</v>
      </c>
      <c r="J29" s="33">
        <f t="shared" si="24"/>
        <v>0</v>
      </c>
      <c r="K29" s="34">
        <f t="shared" si="25"/>
        <v>0</v>
      </c>
      <c r="L29" s="34">
        <f t="shared" si="21"/>
        <v>0</v>
      </c>
      <c r="M29" s="35">
        <f t="shared" si="26"/>
        <v>0</v>
      </c>
    </row>
    <row r="30" spans="2:13" x14ac:dyDescent="0.25">
      <c r="B30" s="51"/>
      <c r="C30" s="9" t="s">
        <v>29</v>
      </c>
      <c r="D30" s="8" t="s">
        <v>30</v>
      </c>
      <c r="E30" s="14">
        <v>4</v>
      </c>
      <c r="F30" s="23">
        <v>3814.12</v>
      </c>
      <c r="G30" s="40"/>
      <c r="H30" s="22">
        <f t="shared" si="22"/>
        <v>0</v>
      </c>
      <c r="I30" s="22">
        <f t="shared" si="23"/>
        <v>0</v>
      </c>
      <c r="J30" s="33">
        <f t="shared" si="24"/>
        <v>0</v>
      </c>
      <c r="K30" s="34">
        <f t="shared" si="25"/>
        <v>0</v>
      </c>
      <c r="L30" s="34">
        <f t="shared" si="21"/>
        <v>0</v>
      </c>
      <c r="M30" s="35">
        <f t="shared" si="26"/>
        <v>0</v>
      </c>
    </row>
    <row r="31" spans="2:13" ht="15.75" thickBot="1" x14ac:dyDescent="0.3">
      <c r="B31" s="52"/>
      <c r="C31" s="10" t="s">
        <v>29</v>
      </c>
      <c r="D31" s="6" t="s">
        <v>24</v>
      </c>
      <c r="E31" s="15">
        <v>1</v>
      </c>
      <c r="F31" s="24">
        <v>3392.72</v>
      </c>
      <c r="G31" s="41"/>
      <c r="H31" s="25">
        <f t="shared" si="22"/>
        <v>0</v>
      </c>
      <c r="I31" s="25">
        <f t="shared" si="23"/>
        <v>0</v>
      </c>
      <c r="J31" s="36">
        <f t="shared" si="24"/>
        <v>0</v>
      </c>
      <c r="K31" s="37">
        <f t="shared" si="25"/>
        <v>0</v>
      </c>
      <c r="L31" s="37">
        <f t="shared" si="21"/>
        <v>0</v>
      </c>
      <c r="M31" s="38">
        <f t="shared" si="26"/>
        <v>0</v>
      </c>
    </row>
    <row r="32" spans="2:13" ht="15.75" thickBot="1" x14ac:dyDescent="0.3">
      <c r="B32" s="42" t="s">
        <v>14</v>
      </c>
      <c r="C32" s="43"/>
      <c r="D32" s="43"/>
      <c r="E32" s="11"/>
      <c r="F32" s="11"/>
      <c r="G32" s="44">
        <f>SUM(I26:I31)</f>
        <v>0</v>
      </c>
      <c r="H32" s="45"/>
      <c r="I32" s="46"/>
      <c r="J32" s="1"/>
      <c r="K32" s="47"/>
      <c r="L32" s="48"/>
      <c r="M32" s="49"/>
    </row>
    <row r="33" spans="2:13" ht="22.5" x14ac:dyDescent="0.25">
      <c r="B33" s="50" t="s">
        <v>15</v>
      </c>
      <c r="C33" s="3" t="s">
        <v>21</v>
      </c>
      <c r="D33" s="4" t="s">
        <v>23</v>
      </c>
      <c r="E33" s="13">
        <v>22</v>
      </c>
      <c r="F33" s="21">
        <v>3285.48</v>
      </c>
      <c r="G33" s="39"/>
      <c r="H33" s="21">
        <f>G33*E33</f>
        <v>0</v>
      </c>
      <c r="I33" s="21">
        <f>H33*12</f>
        <v>0</v>
      </c>
      <c r="J33" s="30">
        <f>IF(G33=0,0,I33/$G$39)</f>
        <v>0</v>
      </c>
      <c r="K33" s="31">
        <f>L33/E33</f>
        <v>0</v>
      </c>
      <c r="L33" s="31">
        <f t="shared" ref="L33:L38" si="27">M33/12</f>
        <v>0</v>
      </c>
      <c r="M33" s="32">
        <f>$K$39*J33</f>
        <v>0</v>
      </c>
    </row>
    <row r="34" spans="2:13" ht="22.5" x14ac:dyDescent="0.25">
      <c r="B34" s="51"/>
      <c r="C34" s="7" t="s">
        <v>21</v>
      </c>
      <c r="D34" s="8" t="s">
        <v>24</v>
      </c>
      <c r="E34" s="14">
        <v>1</v>
      </c>
      <c r="F34" s="23">
        <v>2737.34</v>
      </c>
      <c r="G34" s="40"/>
      <c r="H34" s="22">
        <f t="shared" ref="H34:H38" si="28">G34*E34</f>
        <v>0</v>
      </c>
      <c r="I34" s="22">
        <f t="shared" ref="I34:I38" si="29">H34*12</f>
        <v>0</v>
      </c>
      <c r="J34" s="33">
        <f t="shared" ref="J34:J38" si="30">IF(G34=0,0,I34/$G$39)</f>
        <v>0</v>
      </c>
      <c r="K34" s="34">
        <f t="shared" ref="K34:K38" si="31">L34/E34</f>
        <v>0</v>
      </c>
      <c r="L34" s="34">
        <f t="shared" si="27"/>
        <v>0</v>
      </c>
      <c r="M34" s="35">
        <f t="shared" ref="M34:M38" si="32">$K$39*J34</f>
        <v>0</v>
      </c>
    </row>
    <row r="35" spans="2:13" ht="22.5" x14ac:dyDescent="0.25">
      <c r="B35" s="51"/>
      <c r="C35" s="7" t="s">
        <v>21</v>
      </c>
      <c r="D35" s="8" t="s">
        <v>25</v>
      </c>
      <c r="E35" s="14">
        <v>4</v>
      </c>
      <c r="F35" s="23">
        <v>2279.42</v>
      </c>
      <c r="G35" s="40"/>
      <c r="H35" s="22">
        <f t="shared" si="28"/>
        <v>0</v>
      </c>
      <c r="I35" s="22">
        <f t="shared" si="29"/>
        <v>0</v>
      </c>
      <c r="J35" s="33">
        <f t="shared" si="30"/>
        <v>0</v>
      </c>
      <c r="K35" s="34">
        <f t="shared" si="31"/>
        <v>0</v>
      </c>
      <c r="L35" s="34">
        <f t="shared" si="27"/>
        <v>0</v>
      </c>
      <c r="M35" s="35">
        <f t="shared" si="32"/>
        <v>0</v>
      </c>
    </row>
    <row r="36" spans="2:13" x14ac:dyDescent="0.25">
      <c r="B36" s="51"/>
      <c r="C36" s="7" t="s">
        <v>27</v>
      </c>
      <c r="D36" s="8" t="s">
        <v>31</v>
      </c>
      <c r="E36" s="14">
        <v>1</v>
      </c>
      <c r="F36" s="23">
        <v>3910.34</v>
      </c>
      <c r="G36" s="40"/>
      <c r="H36" s="22">
        <f t="shared" si="28"/>
        <v>0</v>
      </c>
      <c r="I36" s="22">
        <f t="shared" si="29"/>
        <v>0</v>
      </c>
      <c r="J36" s="33">
        <f t="shared" si="30"/>
        <v>0</v>
      </c>
      <c r="K36" s="34">
        <f t="shared" si="31"/>
        <v>0</v>
      </c>
      <c r="L36" s="34">
        <f t="shared" si="27"/>
        <v>0</v>
      </c>
      <c r="M36" s="35">
        <f t="shared" si="32"/>
        <v>0</v>
      </c>
    </row>
    <row r="37" spans="2:13" x14ac:dyDescent="0.25">
      <c r="B37" s="51"/>
      <c r="C37" s="7" t="s">
        <v>29</v>
      </c>
      <c r="D37" s="8" t="s">
        <v>23</v>
      </c>
      <c r="E37" s="14">
        <v>2</v>
      </c>
      <c r="F37" s="23">
        <v>3741.45</v>
      </c>
      <c r="G37" s="40"/>
      <c r="H37" s="22">
        <f t="shared" si="28"/>
        <v>0</v>
      </c>
      <c r="I37" s="22">
        <f t="shared" si="29"/>
        <v>0</v>
      </c>
      <c r="J37" s="33">
        <f t="shared" si="30"/>
        <v>0</v>
      </c>
      <c r="K37" s="34">
        <f t="shared" si="31"/>
        <v>0</v>
      </c>
      <c r="L37" s="34">
        <f t="shared" si="27"/>
        <v>0</v>
      </c>
      <c r="M37" s="35">
        <f t="shared" si="32"/>
        <v>0</v>
      </c>
    </row>
    <row r="38" spans="2:13" ht="15.75" thickBot="1" x14ac:dyDescent="0.3">
      <c r="B38" s="52"/>
      <c r="C38" s="5" t="s">
        <v>29</v>
      </c>
      <c r="D38" s="6" t="s">
        <v>24</v>
      </c>
      <c r="E38" s="15">
        <v>1</v>
      </c>
      <c r="F38" s="24">
        <v>3158.37</v>
      </c>
      <c r="G38" s="41"/>
      <c r="H38" s="25">
        <f t="shared" si="28"/>
        <v>0</v>
      </c>
      <c r="I38" s="25">
        <f t="shared" si="29"/>
        <v>0</v>
      </c>
      <c r="J38" s="36">
        <f t="shared" si="30"/>
        <v>0</v>
      </c>
      <c r="K38" s="37">
        <f t="shared" si="31"/>
        <v>0</v>
      </c>
      <c r="L38" s="37">
        <f t="shared" si="27"/>
        <v>0</v>
      </c>
      <c r="M38" s="38">
        <f t="shared" si="32"/>
        <v>0</v>
      </c>
    </row>
    <row r="39" spans="2:13" ht="15.75" thickBot="1" x14ac:dyDescent="0.3">
      <c r="B39" s="42" t="s">
        <v>16</v>
      </c>
      <c r="C39" s="43"/>
      <c r="D39" s="43"/>
      <c r="E39" s="11"/>
      <c r="F39" s="11"/>
      <c r="G39" s="44">
        <f>SUM(I33:I38)</f>
        <v>0</v>
      </c>
      <c r="H39" s="45"/>
      <c r="I39" s="46"/>
      <c r="J39" s="1"/>
      <c r="K39" s="47"/>
      <c r="L39" s="48"/>
      <c r="M39" s="49"/>
    </row>
    <row r="40" spans="2:13" ht="22.5" x14ac:dyDescent="0.25">
      <c r="B40" s="50" t="s">
        <v>17</v>
      </c>
      <c r="C40" s="3" t="s">
        <v>21</v>
      </c>
      <c r="D40" s="4" t="s">
        <v>23</v>
      </c>
      <c r="E40" s="13">
        <v>27</v>
      </c>
      <c r="F40" s="21">
        <v>3253.19</v>
      </c>
      <c r="G40" s="39"/>
      <c r="H40" s="21">
        <f>G40*E40</f>
        <v>0</v>
      </c>
      <c r="I40" s="21">
        <f>H40*12</f>
        <v>0</v>
      </c>
      <c r="J40" s="30">
        <f>IF(G40=0,0,I40/$G$47)</f>
        <v>0</v>
      </c>
      <c r="K40" s="31">
        <f>L40/E40</f>
        <v>0</v>
      </c>
      <c r="L40" s="31">
        <f t="shared" ref="L40:L46" si="33">M40/12</f>
        <v>0</v>
      </c>
      <c r="M40" s="32">
        <f>$K$47*J40</f>
        <v>0</v>
      </c>
    </row>
    <row r="41" spans="2:13" ht="22.5" x14ac:dyDescent="0.25">
      <c r="B41" s="51"/>
      <c r="C41" s="7" t="s">
        <v>21</v>
      </c>
      <c r="D41" s="8" t="s">
        <v>25</v>
      </c>
      <c r="E41" s="14">
        <v>4</v>
      </c>
      <c r="F41" s="23">
        <v>1996.41</v>
      </c>
      <c r="G41" s="40"/>
      <c r="H41" s="22">
        <f t="shared" ref="H41:H46" si="34">G41*E41</f>
        <v>0</v>
      </c>
      <c r="I41" s="22">
        <f t="shared" ref="I41:I46" si="35">H41*12</f>
        <v>0</v>
      </c>
      <c r="J41" s="33">
        <f t="shared" ref="J41:J46" si="36">IF(G41=0,0,I41/$G$47)</f>
        <v>0</v>
      </c>
      <c r="K41" s="34">
        <f t="shared" ref="K41:K46" si="37">L41/E41</f>
        <v>0</v>
      </c>
      <c r="L41" s="34">
        <f t="shared" si="33"/>
        <v>0</v>
      </c>
      <c r="M41" s="35">
        <f t="shared" ref="M41:M46" si="38">$K$47*J41</f>
        <v>0</v>
      </c>
    </row>
    <row r="42" spans="2:13" x14ac:dyDescent="0.25">
      <c r="B42" s="51"/>
      <c r="C42" s="7" t="s">
        <v>27</v>
      </c>
      <c r="D42" s="8" t="s">
        <v>23</v>
      </c>
      <c r="E42" s="14">
        <v>3</v>
      </c>
      <c r="F42" s="23">
        <v>3603.15</v>
      </c>
      <c r="G42" s="40"/>
      <c r="H42" s="22">
        <f t="shared" si="34"/>
        <v>0</v>
      </c>
      <c r="I42" s="22">
        <f t="shared" si="35"/>
        <v>0</v>
      </c>
      <c r="J42" s="33">
        <f t="shared" si="36"/>
        <v>0</v>
      </c>
      <c r="K42" s="34">
        <f t="shared" si="37"/>
        <v>0</v>
      </c>
      <c r="L42" s="34">
        <f t="shared" si="33"/>
        <v>0</v>
      </c>
      <c r="M42" s="35">
        <f t="shared" si="38"/>
        <v>0</v>
      </c>
    </row>
    <row r="43" spans="2:13" x14ac:dyDescent="0.25">
      <c r="B43" s="51"/>
      <c r="C43" s="7" t="s">
        <v>22</v>
      </c>
      <c r="D43" s="8" t="s">
        <v>23</v>
      </c>
      <c r="E43" s="14">
        <v>1</v>
      </c>
      <c r="F43" s="23">
        <v>4165.49</v>
      </c>
      <c r="G43" s="40"/>
      <c r="H43" s="22">
        <f t="shared" si="34"/>
        <v>0</v>
      </c>
      <c r="I43" s="22">
        <f t="shared" si="35"/>
        <v>0</v>
      </c>
      <c r="J43" s="33">
        <f t="shared" si="36"/>
        <v>0</v>
      </c>
      <c r="K43" s="34">
        <f t="shared" si="37"/>
        <v>0</v>
      </c>
      <c r="L43" s="34">
        <f t="shared" si="33"/>
        <v>0</v>
      </c>
      <c r="M43" s="35">
        <f t="shared" si="38"/>
        <v>0</v>
      </c>
    </row>
    <row r="44" spans="2:13" x14ac:dyDescent="0.25">
      <c r="B44" s="51"/>
      <c r="C44" s="7" t="s">
        <v>29</v>
      </c>
      <c r="D44" s="8" t="s">
        <v>23</v>
      </c>
      <c r="E44" s="14">
        <v>9</v>
      </c>
      <c r="F44" s="23">
        <v>3791.54</v>
      </c>
      <c r="G44" s="40"/>
      <c r="H44" s="22">
        <f t="shared" si="34"/>
        <v>0</v>
      </c>
      <c r="I44" s="22">
        <f t="shared" si="35"/>
        <v>0</v>
      </c>
      <c r="J44" s="33">
        <f t="shared" si="36"/>
        <v>0</v>
      </c>
      <c r="K44" s="34">
        <f t="shared" si="37"/>
        <v>0</v>
      </c>
      <c r="L44" s="34">
        <f t="shared" si="33"/>
        <v>0</v>
      </c>
      <c r="M44" s="35">
        <f t="shared" si="38"/>
        <v>0</v>
      </c>
    </row>
    <row r="45" spans="2:13" x14ac:dyDescent="0.25">
      <c r="B45" s="51"/>
      <c r="C45" s="7" t="s">
        <v>29</v>
      </c>
      <c r="D45" s="8" t="s">
        <v>30</v>
      </c>
      <c r="E45" s="14">
        <v>1</v>
      </c>
      <c r="F45" s="23">
        <v>3446.85</v>
      </c>
      <c r="G45" s="40"/>
      <c r="H45" s="22">
        <f t="shared" si="34"/>
        <v>0</v>
      </c>
      <c r="I45" s="22">
        <f t="shared" si="35"/>
        <v>0</v>
      </c>
      <c r="J45" s="33">
        <f t="shared" si="36"/>
        <v>0</v>
      </c>
      <c r="K45" s="34">
        <f t="shared" si="37"/>
        <v>0</v>
      </c>
      <c r="L45" s="34">
        <f t="shared" si="33"/>
        <v>0</v>
      </c>
      <c r="M45" s="35">
        <f t="shared" si="38"/>
        <v>0</v>
      </c>
    </row>
    <row r="46" spans="2:13" ht="15.75" thickBot="1" x14ac:dyDescent="0.3">
      <c r="B46" s="52"/>
      <c r="C46" s="5" t="s">
        <v>29</v>
      </c>
      <c r="D46" s="6" t="s">
        <v>32</v>
      </c>
      <c r="E46" s="15">
        <v>3</v>
      </c>
      <c r="F46" s="26">
        <v>621.26</v>
      </c>
      <c r="G46" s="41"/>
      <c r="H46" s="25">
        <f t="shared" si="34"/>
        <v>0</v>
      </c>
      <c r="I46" s="25">
        <f t="shared" si="35"/>
        <v>0</v>
      </c>
      <c r="J46" s="36">
        <f t="shared" si="36"/>
        <v>0</v>
      </c>
      <c r="K46" s="37">
        <f t="shared" si="37"/>
        <v>0</v>
      </c>
      <c r="L46" s="37">
        <f t="shared" si="33"/>
        <v>0</v>
      </c>
      <c r="M46" s="38">
        <f t="shared" si="38"/>
        <v>0</v>
      </c>
    </row>
    <row r="47" spans="2:13" ht="15.75" thickBot="1" x14ac:dyDescent="0.3">
      <c r="B47" s="42" t="s">
        <v>18</v>
      </c>
      <c r="C47" s="43"/>
      <c r="D47" s="43"/>
      <c r="E47" s="11"/>
      <c r="F47" s="11"/>
      <c r="G47" s="44">
        <f>SUM(I40:I46)</f>
        <v>0</v>
      </c>
      <c r="H47" s="45"/>
      <c r="I47" s="46"/>
      <c r="J47" s="1"/>
      <c r="K47" s="47"/>
      <c r="L47" s="48"/>
      <c r="M47" s="49"/>
    </row>
    <row r="48" spans="2:13" ht="22.5" x14ac:dyDescent="0.25">
      <c r="B48" s="50" t="s">
        <v>19</v>
      </c>
      <c r="C48" s="3" t="s">
        <v>21</v>
      </c>
      <c r="D48" s="4" t="s">
        <v>23</v>
      </c>
      <c r="E48" s="13">
        <v>7</v>
      </c>
      <c r="F48" s="21">
        <v>4010.73</v>
      </c>
      <c r="G48" s="39"/>
      <c r="H48" s="21">
        <f>G48*E48</f>
        <v>0</v>
      </c>
      <c r="I48" s="21">
        <f>H48*12</f>
        <v>0</v>
      </c>
      <c r="J48" s="30">
        <f>IF(G48=0,0,I48/$G$50)</f>
        <v>0</v>
      </c>
      <c r="K48" s="31">
        <f>L48/E48</f>
        <v>0</v>
      </c>
      <c r="L48" s="31">
        <f>M48/12</f>
        <v>0</v>
      </c>
      <c r="M48" s="32">
        <f>$K$50*J48</f>
        <v>0</v>
      </c>
    </row>
    <row r="49" spans="2:13" ht="23.25" thickBot="1" x14ac:dyDescent="0.3">
      <c r="B49" s="52"/>
      <c r="C49" s="5" t="s">
        <v>21</v>
      </c>
      <c r="D49" s="6" t="s">
        <v>24</v>
      </c>
      <c r="E49" s="15">
        <v>2</v>
      </c>
      <c r="F49" s="24">
        <v>3444.38</v>
      </c>
      <c r="G49" s="41"/>
      <c r="H49" s="25">
        <f>G49*E49</f>
        <v>0</v>
      </c>
      <c r="I49" s="25">
        <f>H49*12</f>
        <v>0</v>
      </c>
      <c r="J49" s="36">
        <f>IF(G49=0,0,I49/$G$50)</f>
        <v>0</v>
      </c>
      <c r="K49" s="37">
        <f>L49/E49</f>
        <v>0</v>
      </c>
      <c r="L49" s="37">
        <f>M49/12</f>
        <v>0</v>
      </c>
      <c r="M49" s="38">
        <f>$K$50*J49</f>
        <v>0</v>
      </c>
    </row>
    <row r="50" spans="2:13" ht="15.75" thickBot="1" x14ac:dyDescent="0.3">
      <c r="B50" s="61" t="s">
        <v>20</v>
      </c>
      <c r="C50" s="62"/>
      <c r="D50" s="62"/>
      <c r="E50" s="12"/>
      <c r="F50" s="12"/>
      <c r="G50" s="63">
        <f>SUM(I48:I49)</f>
        <v>0</v>
      </c>
      <c r="H50" s="64"/>
      <c r="I50" s="65"/>
      <c r="J50" s="2"/>
      <c r="K50" s="66"/>
      <c r="L50" s="67"/>
      <c r="M50" s="68"/>
    </row>
    <row r="52" spans="2:13" ht="15" customHeight="1" x14ac:dyDescent="0.25">
      <c r="C52" s="60" t="s">
        <v>40</v>
      </c>
      <c r="D52" s="60"/>
      <c r="E52" s="60"/>
      <c r="F52" s="60"/>
      <c r="G52" s="60"/>
      <c r="H52" s="60"/>
      <c r="I52" s="60"/>
      <c r="J52" s="60"/>
      <c r="K52" s="60"/>
    </row>
    <row r="53" spans="2:13" x14ac:dyDescent="0.25">
      <c r="C53" s="60"/>
      <c r="D53" s="60"/>
      <c r="E53" s="60"/>
      <c r="F53" s="60"/>
      <c r="G53" s="60"/>
      <c r="H53" s="60"/>
      <c r="I53" s="60"/>
      <c r="J53" s="60"/>
      <c r="K53" s="60"/>
    </row>
    <row r="54" spans="2:13" x14ac:dyDescent="0.25">
      <c r="C54" s="60"/>
      <c r="D54" s="60"/>
      <c r="E54" s="60"/>
      <c r="F54" s="60"/>
      <c r="G54" s="60"/>
      <c r="H54" s="60"/>
      <c r="I54" s="60"/>
      <c r="J54" s="60"/>
      <c r="K54" s="60"/>
    </row>
    <row r="55" spans="2:13" x14ac:dyDescent="0.25">
      <c r="C55" s="60"/>
      <c r="D55" s="60"/>
      <c r="E55" s="60"/>
      <c r="F55" s="60"/>
      <c r="G55" s="60"/>
      <c r="H55" s="60"/>
      <c r="I55" s="60"/>
      <c r="J55" s="60"/>
      <c r="K55" s="60"/>
    </row>
  </sheetData>
  <sheetProtection algorithmName="SHA-512" hashValue="ewdN08gOxF4DXeFWm3Sf1e/o76r+UDw0uq+Gv3u4KHQ55rcWHSgtQG5/GXbyF1sCDxriM7Ur7R5JwczT9k7mjQ==" saltValue="fQHP5t9TMNcNTeVSm4ufSA==" spinCount="100000" sheet="1" objects="1" scenarios="1" selectLockedCells="1"/>
  <mergeCells count="36">
    <mergeCell ref="C52:K55"/>
    <mergeCell ref="B50:D50"/>
    <mergeCell ref="G50:I50"/>
    <mergeCell ref="K50:M50"/>
    <mergeCell ref="B48:B49"/>
    <mergeCell ref="B2:E2"/>
    <mergeCell ref="B33:B38"/>
    <mergeCell ref="B39:D39"/>
    <mergeCell ref="G39:I39"/>
    <mergeCell ref="K39:M39"/>
    <mergeCell ref="B9:B14"/>
    <mergeCell ref="B15:D15"/>
    <mergeCell ref="G15:I15"/>
    <mergeCell ref="K15:M15"/>
    <mergeCell ref="B16:B19"/>
    <mergeCell ref="B20:D20"/>
    <mergeCell ref="G20:I20"/>
    <mergeCell ref="K20:M20"/>
    <mergeCell ref="G2:I2"/>
    <mergeCell ref="K2:M2"/>
    <mergeCell ref="B4:B7"/>
    <mergeCell ref="B8:D8"/>
    <mergeCell ref="G8:I8"/>
    <mergeCell ref="K8:M8"/>
    <mergeCell ref="B40:B46"/>
    <mergeCell ref="B47:D47"/>
    <mergeCell ref="G47:I47"/>
    <mergeCell ref="K47:M47"/>
    <mergeCell ref="B21:B24"/>
    <mergeCell ref="B25:D25"/>
    <mergeCell ref="G25:I25"/>
    <mergeCell ref="K25:M25"/>
    <mergeCell ref="B26:B31"/>
    <mergeCell ref="B32:D32"/>
    <mergeCell ref="G32:I32"/>
    <mergeCell ref="K32:M32"/>
  </mergeCells>
  <conditionalFormatting sqref="G4">
    <cfRule type="cellIs" dxfId="8" priority="9" operator="greaterThan">
      <formula>$F4</formula>
    </cfRule>
  </conditionalFormatting>
  <conditionalFormatting sqref="G5:G7">
    <cfRule type="cellIs" dxfId="7" priority="8" operator="greaterThan">
      <formula>$F5</formula>
    </cfRule>
  </conditionalFormatting>
  <conditionalFormatting sqref="G9:G14">
    <cfRule type="cellIs" dxfId="6" priority="7" operator="greaterThan">
      <formula>$F9</formula>
    </cfRule>
  </conditionalFormatting>
  <conditionalFormatting sqref="G16:G19">
    <cfRule type="cellIs" dxfId="5" priority="6" operator="greaterThan">
      <formula>$F16</formula>
    </cfRule>
  </conditionalFormatting>
  <conditionalFormatting sqref="G21:G24">
    <cfRule type="cellIs" dxfId="4" priority="5" operator="greaterThan">
      <formula>$F21</formula>
    </cfRule>
  </conditionalFormatting>
  <conditionalFormatting sqref="G26:G31">
    <cfRule type="cellIs" dxfId="3" priority="4" operator="greaterThan">
      <formula>$F26</formula>
    </cfRule>
  </conditionalFormatting>
  <conditionalFormatting sqref="G33:G38">
    <cfRule type="cellIs" dxfId="2" priority="3" operator="greaterThan">
      <formula>$F33</formula>
    </cfRule>
  </conditionalFormatting>
  <conditionalFormatting sqref="G40:G46">
    <cfRule type="cellIs" dxfId="1" priority="2" operator="greaterThan">
      <formula>$F40</formula>
    </cfRule>
  </conditionalFormatting>
  <conditionalFormatting sqref="G48:G49">
    <cfRule type="cellIs" dxfId="0" priority="1" operator="greaterThan">
      <formula>$F48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Sistema FIESC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MARTINS DOS SANTOS</dc:creator>
  <cp:lastModifiedBy>FERNANDO AUGUSTO FERREIRA ROSSA</cp:lastModifiedBy>
  <dcterms:created xsi:type="dcterms:W3CDTF">2017-10-13T13:57:40Z</dcterms:created>
  <dcterms:modified xsi:type="dcterms:W3CDTF">2017-10-16T17:41:09Z</dcterms:modified>
</cp:coreProperties>
</file>